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K-0014.MISA-GROUP\Downloads\"/>
    </mc:Choice>
  </mc:AlternateContent>
  <xr:revisionPtr revIDLastSave="0" documentId="13_ncr:1_{5EAB5497-759D-4CC1-87E7-698B0BE22C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heo dõi chi tiêu cá nhâ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IHw7ivaPam1qR2fvqF1nW4mM/O1OWuWbIqkjNourZBM="/>
    </ext>
  </extLst>
</workbook>
</file>

<file path=xl/calcChain.xml><?xml version="1.0" encoding="utf-8"?>
<calcChain xmlns="http://schemas.openxmlformats.org/spreadsheetml/2006/main">
  <c r="I54" i="1" l="1"/>
  <c r="J53" i="1"/>
  <c r="J52" i="1"/>
  <c r="J51" i="1"/>
  <c r="J50" i="1"/>
  <c r="J49" i="1"/>
  <c r="J48" i="1"/>
  <c r="J47" i="1"/>
  <c r="J54" i="1" s="1"/>
  <c r="D45" i="1"/>
  <c r="L9" i="1" s="1"/>
  <c r="I43" i="1"/>
  <c r="J42" i="1"/>
  <c r="E42" i="1"/>
  <c r="E45" i="1" s="1"/>
  <c r="J41" i="1"/>
  <c r="J40" i="1"/>
  <c r="J39" i="1"/>
  <c r="D39" i="1"/>
  <c r="L12" i="1" s="1"/>
  <c r="J38" i="1"/>
  <c r="J37" i="1"/>
  <c r="J36" i="1"/>
  <c r="E36" i="1"/>
  <c r="E39" i="1" s="1"/>
  <c r="I32" i="1"/>
  <c r="D32" i="1"/>
  <c r="L7" i="1" s="1"/>
  <c r="J31" i="1"/>
  <c r="E31" i="1"/>
  <c r="J30" i="1"/>
  <c r="E30" i="1"/>
  <c r="J29" i="1"/>
  <c r="E29" i="1"/>
  <c r="J28" i="1"/>
  <c r="E28" i="1"/>
  <c r="J27" i="1"/>
  <c r="E27" i="1"/>
  <c r="J26" i="1"/>
  <c r="E26" i="1"/>
  <c r="J25" i="1"/>
  <c r="E25" i="1"/>
  <c r="J24" i="1"/>
  <c r="E24" i="1"/>
  <c r="J23" i="1"/>
  <c r="E23" i="1"/>
  <c r="J22" i="1"/>
  <c r="E22" i="1"/>
  <c r="J21" i="1"/>
  <c r="E21" i="1"/>
  <c r="J20" i="1"/>
  <c r="E20" i="1"/>
  <c r="J19" i="1"/>
  <c r="E19" i="1"/>
  <c r="J18" i="1"/>
  <c r="E18" i="1"/>
  <c r="E13" i="1"/>
  <c r="D13" i="1"/>
  <c r="K12" i="1" s="1"/>
  <c r="F12" i="1"/>
  <c r="L11" i="1"/>
  <c r="F11" i="1"/>
  <c r="L10" i="1"/>
  <c r="F10" i="1"/>
  <c r="F9" i="1"/>
  <c r="L8" i="1"/>
  <c r="F8" i="1"/>
  <c r="F7" i="1"/>
  <c r="F13" i="1" s="1"/>
  <c r="K11" i="1" l="1"/>
  <c r="K7" i="1"/>
  <c r="E32" i="1"/>
  <c r="J32" i="1"/>
  <c r="J43" i="1"/>
  <c r="K10" i="1"/>
  <c r="K9" i="1"/>
  <c r="K8" i="1"/>
</calcChain>
</file>

<file path=xl/sharedStrings.xml><?xml version="1.0" encoding="utf-8"?>
<sst xmlns="http://schemas.openxmlformats.org/spreadsheetml/2006/main" count="61" uniqueCount="35">
  <si>
    <t>Dự tính</t>
  </si>
  <si>
    <t>Thực tế</t>
  </si>
  <si>
    <t>Lệch</t>
  </si>
  <si>
    <t>THU NHẬP THÁNG</t>
  </si>
  <si>
    <t xml:space="preserve">Lương </t>
  </si>
  <si>
    <t>Tiền chi cho nhu cầu thiết yếu</t>
  </si>
  <si>
    <t>Tiền từ Shopee Affiliate</t>
  </si>
  <si>
    <t>Tiền đầu tư sinh lợi</t>
  </si>
  <si>
    <t>Tiền dạy thêm</t>
  </si>
  <si>
    <t>Tiền từ thiện</t>
  </si>
  <si>
    <t>Pass đồ secondhand</t>
  </si>
  <si>
    <t>Tiền phát triển bản thân</t>
  </si>
  <si>
    <t>Khác</t>
  </si>
  <si>
    <t>Tiền  hưởng thụ cuộc sống</t>
  </si>
  <si>
    <t>Tiền tiết kiệm</t>
  </si>
  <si>
    <t>Tổng</t>
  </si>
  <si>
    <t xml:space="preserve">Bảng nhu cầu thiết yếu </t>
  </si>
  <si>
    <t>Bảng tiền phát triển bản thân</t>
  </si>
  <si>
    <t>Tiền nhà</t>
  </si>
  <si>
    <t xml:space="preserve">Đi học múa  </t>
  </si>
  <si>
    <t xml:space="preserve">Tiền điện </t>
  </si>
  <si>
    <t>Đăng kí khóa học tiếng hàn</t>
  </si>
  <si>
    <t>Tiền vệ sinh</t>
  </si>
  <si>
    <t>Tiền Internet</t>
  </si>
  <si>
    <t xml:space="preserve">Tiền </t>
  </si>
  <si>
    <t>Tổng kết tháng</t>
  </si>
  <si>
    <t>Bảng tiền tiết kiệm</t>
  </si>
  <si>
    <t>Bảng tiền đầu tư sinh lợi</t>
  </si>
  <si>
    <t>Tiết kiệm mua xe máy</t>
  </si>
  <si>
    <t>Đầu tư chứng khoán</t>
  </si>
  <si>
    <t>Bảng tiền từ thiện</t>
  </si>
  <si>
    <t>Tiền khuyên góp</t>
  </si>
  <si>
    <t>Bảng hưởng thụ  cuộc sống</t>
  </si>
  <si>
    <t>Đi mát xa</t>
  </si>
  <si>
    <t xml:space="preserve">Bảng theo dõi chi tiêu cá nhân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</si>
</sst>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scheme val="minor"/>
    </font>
    <font>
      <b/>
      <sz val="22"/>
      <color rgb="FF0C343D"/>
      <name val="Manrope"/>
    </font>
    <font>
      <b/>
      <sz val="10"/>
      <color theme="1"/>
      <name val="Manrope"/>
    </font>
    <font>
      <b/>
      <sz val="24"/>
      <color rgb="FF0C343D"/>
      <name val="Manrope"/>
    </font>
    <font>
      <b/>
      <sz val="11"/>
      <color rgb="FFFFFFFF"/>
      <name val="Manrope"/>
    </font>
    <font>
      <sz val="10"/>
      <name val="Arial"/>
    </font>
    <font>
      <b/>
      <sz val="14"/>
      <color theme="0"/>
      <name val="Manrope"/>
    </font>
    <font>
      <b/>
      <sz val="10"/>
      <color rgb="FFFFFFFF"/>
      <name val="Manrope"/>
    </font>
    <font>
      <b/>
      <sz val="10"/>
      <color rgb="FF111111"/>
      <name val="Manrope"/>
    </font>
    <font>
      <b/>
      <sz val="11"/>
      <color rgb="FF111111"/>
      <name val="Manrope"/>
    </font>
    <font>
      <b/>
      <sz val="11"/>
      <color rgb="FF1F1F1F"/>
      <name val="Manrope"/>
    </font>
    <font>
      <sz val="10"/>
      <color rgb="FF111111"/>
      <name val="Manrope"/>
    </font>
    <font>
      <sz val="10"/>
      <color rgb="FFFFFFFF"/>
      <name val="Manrope"/>
    </font>
    <font>
      <sz val="10"/>
      <color theme="1"/>
      <name val="Manrope"/>
    </font>
    <font>
      <b/>
      <sz val="14"/>
      <color theme="1"/>
      <name val="Manrope"/>
    </font>
    <font>
      <b/>
      <sz val="11"/>
      <color theme="1"/>
      <name val="Manrope"/>
    </font>
  </fonts>
  <fills count="13">
    <fill>
      <patternFill patternType="none"/>
    </fill>
    <fill>
      <patternFill patternType="gray125"/>
    </fill>
    <fill>
      <patternFill patternType="solid">
        <fgColor rgb="FF76923C"/>
        <bgColor rgb="FF76923C"/>
      </patternFill>
    </fill>
    <fill>
      <patternFill patternType="solid">
        <fgColor rgb="FF0C343D"/>
        <bgColor rgb="FF0C343D"/>
      </patternFill>
    </fill>
    <fill>
      <patternFill patternType="solid">
        <fgColor rgb="FFEAF1DD"/>
        <bgColor rgb="FFEAF1DD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D0E0E3"/>
        <bgColor rgb="FFD0E0E3"/>
      </patternFill>
    </fill>
    <fill>
      <patternFill patternType="solid">
        <fgColor rgb="FFFFD966"/>
        <bgColor rgb="FFFFD966"/>
      </patternFill>
    </fill>
    <fill>
      <patternFill patternType="solid">
        <fgColor rgb="FF00FFFF"/>
        <bgColor rgb="FF00FFFF"/>
      </patternFill>
    </fill>
    <fill>
      <patternFill patternType="solid">
        <fgColor theme="5"/>
        <bgColor theme="5"/>
      </patternFill>
    </fill>
    <fill>
      <patternFill patternType="solid">
        <fgColor theme="9"/>
        <bgColor theme="9"/>
      </patternFill>
    </fill>
    <fill>
      <patternFill patternType="solid">
        <fgColor theme="6"/>
        <bgColor theme="6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3" fontId="1" fillId="0" borderId="0" xfId="0" applyNumberFormat="1" applyFont="1" applyAlignment="1">
      <alignment horizontal="center" vertical="center"/>
    </xf>
    <xf numFmtId="3" fontId="2" fillId="0" borderId="0" xfId="0" applyNumberFormat="1" applyFont="1"/>
    <xf numFmtId="3" fontId="4" fillId="2" borderId="4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/>
    <xf numFmtId="3" fontId="2" fillId="0" borderId="3" xfId="0" applyNumberFormat="1" applyFont="1" applyBorder="1"/>
    <xf numFmtId="3" fontId="7" fillId="2" borderId="0" xfId="0" applyNumberFormat="1" applyFont="1" applyFill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left"/>
    </xf>
    <xf numFmtId="9" fontId="8" fillId="0" borderId="4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3" fontId="10" fillId="5" borderId="4" xfId="0" applyNumberFormat="1" applyFont="1" applyFill="1" applyBorder="1"/>
    <xf numFmtId="3" fontId="8" fillId="0" borderId="7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3" fontId="8" fillId="4" borderId="4" xfId="0" applyNumberFormat="1" applyFont="1" applyFill="1" applyBorder="1" applyAlignment="1">
      <alignment vertical="center"/>
    </xf>
    <xf numFmtId="9" fontId="8" fillId="0" borderId="1" xfId="0" applyNumberFormat="1" applyFont="1" applyBorder="1" applyAlignment="1">
      <alignment horizontal="center" vertical="center"/>
    </xf>
    <xf numFmtId="3" fontId="2" fillId="0" borderId="4" xfId="0" applyNumberFormat="1" applyFont="1" applyBorder="1"/>
    <xf numFmtId="9" fontId="2" fillId="0" borderId="1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right"/>
    </xf>
    <xf numFmtId="3" fontId="8" fillId="5" borderId="0" xfId="0" applyNumberFormat="1" applyFont="1" applyFill="1" applyAlignment="1">
      <alignment horizontal="left"/>
    </xf>
    <xf numFmtId="3" fontId="2" fillId="6" borderId="4" xfId="0" applyNumberFormat="1" applyFont="1" applyFill="1" applyBorder="1"/>
    <xf numFmtId="3" fontId="2" fillId="0" borderId="9" xfId="0" applyNumberFormat="1" applyFont="1" applyBorder="1" applyAlignment="1">
      <alignment horizontal="right"/>
    </xf>
    <xf numFmtId="3" fontId="8" fillId="8" borderId="4" xfId="0" applyNumberFormat="1" applyFont="1" applyFill="1" applyBorder="1" applyAlignment="1">
      <alignment horizontal="center" vertical="center"/>
    </xf>
    <xf numFmtId="3" fontId="8" fillId="9" borderId="4" xfId="0" applyNumberFormat="1" applyFont="1" applyFill="1" applyBorder="1" applyAlignment="1">
      <alignment horizontal="center" vertical="center"/>
    </xf>
    <xf numFmtId="3" fontId="8" fillId="10" borderId="4" xfId="0" applyNumberFormat="1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2" fillId="5" borderId="0" xfId="0" applyNumberFormat="1" applyFont="1" applyFill="1" applyAlignment="1">
      <alignment vertical="center"/>
    </xf>
    <xf numFmtId="3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 vertical="center"/>
    </xf>
    <xf numFmtId="3" fontId="13" fillId="0" borderId="0" xfId="0" applyNumberFormat="1" applyFont="1"/>
    <xf numFmtId="3" fontId="8" fillId="0" borderId="0" xfId="0" applyNumberFormat="1" applyFont="1" applyAlignment="1">
      <alignment horizontal="center" vertical="center"/>
    </xf>
    <xf numFmtId="3" fontId="4" fillId="2" borderId="4" xfId="0" applyNumberFormat="1" applyFont="1" applyFill="1" applyBorder="1" applyAlignment="1">
      <alignment horizontal="center"/>
    </xf>
    <xf numFmtId="3" fontId="15" fillId="0" borderId="4" xfId="0" applyNumberFormat="1" applyFont="1" applyBorder="1"/>
    <xf numFmtId="3" fontId="2" fillId="12" borderId="4" xfId="0" applyNumberFormat="1" applyFont="1" applyFill="1" applyBorder="1"/>
    <xf numFmtId="3" fontId="2" fillId="10" borderId="4" xfId="0" applyNumberFormat="1" applyFont="1" applyFill="1" applyBorder="1"/>
    <xf numFmtId="3" fontId="15" fillId="12" borderId="4" xfId="0" applyNumberFormat="1" applyFont="1" applyFill="1" applyBorder="1"/>
    <xf numFmtId="3" fontId="15" fillId="10" borderId="4" xfId="0" applyNumberFormat="1" applyFont="1" applyFill="1" applyBorder="1"/>
    <xf numFmtId="3" fontId="15" fillId="0" borderId="4" xfId="0" applyNumberFormat="1" applyFont="1" applyBorder="1" applyAlignment="1">
      <alignment horizontal="center"/>
    </xf>
    <xf numFmtId="3" fontId="15" fillId="12" borderId="4" xfId="0" applyNumberFormat="1" applyFont="1" applyFill="1" applyBorder="1" applyAlignment="1">
      <alignment horizontal="center"/>
    </xf>
    <xf numFmtId="3" fontId="15" fillId="10" borderId="4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0" fillId="0" borderId="0" xfId="0"/>
    <xf numFmtId="3" fontId="4" fillId="2" borderId="1" xfId="0" applyNumberFormat="1" applyFont="1" applyFill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3" fontId="6" fillId="3" borderId="1" xfId="0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9" fillId="0" borderId="0" xfId="0" applyNumberFormat="1" applyFont="1" applyAlignment="1">
      <alignment horizontal="left"/>
    </xf>
    <xf numFmtId="3" fontId="8" fillId="7" borderId="1" xfId="0" applyNumberFormat="1" applyFont="1" applyFill="1" applyBorder="1" applyAlignment="1">
      <alignment vertical="center"/>
    </xf>
    <xf numFmtId="3" fontId="11" fillId="0" borderId="0" xfId="0" applyNumberFormat="1" applyFont="1" applyAlignment="1">
      <alignment vertical="center"/>
    </xf>
    <xf numFmtId="3" fontId="14" fillId="0" borderId="0" xfId="0" applyNumberFormat="1" applyFont="1"/>
    <xf numFmtId="3" fontId="8" fillId="0" borderId="0" xfId="0" applyNumberFormat="1" applyFont="1" applyAlignment="1">
      <alignment vertical="center"/>
    </xf>
    <xf numFmtId="3" fontId="4" fillId="2" borderId="1" xfId="0" applyNumberFormat="1" applyFont="1" applyFill="1" applyBorder="1" applyAlignment="1">
      <alignment horizontal="center"/>
    </xf>
    <xf numFmtId="3" fontId="2" fillId="0" borderId="1" xfId="0" applyNumberFormat="1" applyFont="1" applyBorder="1"/>
    <xf numFmtId="3" fontId="15" fillId="11" borderId="1" xfId="0" applyNumberFormat="1" applyFont="1" applyFill="1" applyBorder="1" applyAlignment="1">
      <alignment horizontal="center"/>
    </xf>
    <xf numFmtId="3" fontId="1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986"/>
  <sheetViews>
    <sheetView showGridLines="0" tabSelected="1" workbookViewId="0">
      <selection activeCell="K12" sqref="K12"/>
    </sheetView>
  </sheetViews>
  <sheetFormatPr defaultColWidth="12.5703125" defaultRowHeight="15" customHeight="1"/>
  <cols>
    <col min="2" max="2" width="9.140625" customWidth="1"/>
    <col min="3" max="3" width="13.140625" customWidth="1"/>
    <col min="4" max="4" width="17" customWidth="1"/>
    <col min="7" max="7" width="33.42578125" customWidth="1"/>
    <col min="8" max="8" width="23.28515625" customWidth="1"/>
    <col min="9" max="9" width="29.42578125" customWidth="1"/>
  </cols>
  <sheetData>
    <row r="1" spans="1:28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.75" customHeight="1">
      <c r="A2" s="41" t="s">
        <v>34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5.7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5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.75" customHeight="1">
      <c r="A5" s="43"/>
      <c r="B5" s="44"/>
      <c r="C5" s="45"/>
      <c r="D5" s="3" t="s">
        <v>0</v>
      </c>
      <c r="E5" s="3" t="s">
        <v>1</v>
      </c>
      <c r="F5" s="3" t="s">
        <v>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.75" customHeight="1">
      <c r="A6" s="46" t="s">
        <v>3</v>
      </c>
      <c r="B6" s="44"/>
      <c r="C6" s="44"/>
      <c r="D6" s="44"/>
      <c r="E6" s="44"/>
      <c r="F6" s="45"/>
      <c r="G6" s="2"/>
      <c r="H6" s="2"/>
      <c r="I6" s="4"/>
      <c r="J6" s="5"/>
      <c r="K6" s="6" t="s">
        <v>0</v>
      </c>
      <c r="L6" s="6" t="s">
        <v>1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5.75" customHeight="1">
      <c r="A7" s="47" t="s">
        <v>4</v>
      </c>
      <c r="B7" s="44"/>
      <c r="C7" s="45"/>
      <c r="D7" s="7">
        <v>10000000</v>
      </c>
      <c r="E7" s="7">
        <v>10000000</v>
      </c>
      <c r="F7" s="7">
        <f t="shared" ref="F7:F12" si="0">E7-D7</f>
        <v>0</v>
      </c>
      <c r="G7" s="48"/>
      <c r="H7" s="42"/>
      <c r="I7" s="8" t="s">
        <v>5</v>
      </c>
      <c r="J7" s="9">
        <v>0.55000000000000004</v>
      </c>
      <c r="K7" s="10">
        <f>D13*J7</f>
        <v>12375000.000000002</v>
      </c>
      <c r="L7" s="11">
        <f>D32</f>
        <v>7000000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5.75" customHeight="1">
      <c r="A8" s="47" t="s">
        <v>6</v>
      </c>
      <c r="B8" s="44"/>
      <c r="C8" s="45"/>
      <c r="D8" s="7">
        <v>6000000</v>
      </c>
      <c r="E8" s="7">
        <v>6000000</v>
      </c>
      <c r="F8" s="7">
        <f t="shared" si="0"/>
        <v>0</v>
      </c>
      <c r="G8" s="42"/>
      <c r="H8" s="42"/>
      <c r="I8" s="12" t="s">
        <v>7</v>
      </c>
      <c r="J8" s="9">
        <v>0.1</v>
      </c>
      <c r="K8" s="13">
        <f>D13*J8</f>
        <v>2250000</v>
      </c>
      <c r="L8" s="14">
        <f>I43</f>
        <v>1500000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5.75" customHeight="1">
      <c r="A9" s="47" t="s">
        <v>8</v>
      </c>
      <c r="B9" s="44"/>
      <c r="C9" s="45"/>
      <c r="D9" s="7">
        <v>5000000</v>
      </c>
      <c r="E9" s="7">
        <v>5000000</v>
      </c>
      <c r="F9" s="7">
        <f t="shared" si="0"/>
        <v>0</v>
      </c>
      <c r="G9" s="42"/>
      <c r="H9" s="42"/>
      <c r="I9" s="15" t="s">
        <v>9</v>
      </c>
      <c r="J9" s="16">
        <v>0.05</v>
      </c>
      <c r="K9" s="14">
        <f>D13*J9</f>
        <v>1125000</v>
      </c>
      <c r="L9" s="14">
        <f>D45</f>
        <v>600000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5.75" customHeight="1">
      <c r="A10" s="47" t="s">
        <v>10</v>
      </c>
      <c r="B10" s="44"/>
      <c r="C10" s="45"/>
      <c r="D10" s="7">
        <v>1500000</v>
      </c>
      <c r="E10" s="7">
        <v>1000000</v>
      </c>
      <c r="F10" s="7">
        <f t="shared" si="0"/>
        <v>-500000</v>
      </c>
      <c r="G10" s="2"/>
      <c r="H10" s="2"/>
      <c r="I10" s="17" t="s">
        <v>11</v>
      </c>
      <c r="J10" s="18">
        <v>0.1</v>
      </c>
      <c r="K10" s="19">
        <f>D13*J10</f>
        <v>2250000</v>
      </c>
      <c r="L10" s="19">
        <f>I32</f>
        <v>2800000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5.75" customHeight="1">
      <c r="A11" s="47" t="s">
        <v>12</v>
      </c>
      <c r="B11" s="44"/>
      <c r="C11" s="45"/>
      <c r="D11" s="7">
        <v>0</v>
      </c>
      <c r="E11" s="7">
        <v>0</v>
      </c>
      <c r="F11" s="7">
        <f t="shared" si="0"/>
        <v>0</v>
      </c>
      <c r="G11" s="20"/>
      <c r="H11" s="2"/>
      <c r="I11" s="21" t="s">
        <v>13</v>
      </c>
      <c r="J11" s="18">
        <v>0.1</v>
      </c>
      <c r="K11" s="19">
        <f>D13*J11</f>
        <v>2250000</v>
      </c>
      <c r="L11" s="19">
        <f>I43</f>
        <v>1500000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5.75" customHeight="1">
      <c r="A12" s="47" t="s">
        <v>12</v>
      </c>
      <c r="B12" s="44"/>
      <c r="C12" s="45"/>
      <c r="D12" s="7">
        <v>0</v>
      </c>
      <c r="E12" s="7">
        <v>0</v>
      </c>
      <c r="F12" s="7">
        <f t="shared" si="0"/>
        <v>0</v>
      </c>
      <c r="G12" s="20"/>
      <c r="H12" s="2"/>
      <c r="I12" s="17" t="s">
        <v>14</v>
      </c>
      <c r="J12" s="18">
        <v>0.1</v>
      </c>
      <c r="K12" s="22">
        <f>D13*J12</f>
        <v>2250000</v>
      </c>
      <c r="L12" s="22">
        <f>D39</f>
        <v>2200000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5.75" customHeight="1">
      <c r="A13" s="49" t="s">
        <v>15</v>
      </c>
      <c r="B13" s="44"/>
      <c r="C13" s="45"/>
      <c r="D13" s="23">
        <f t="shared" ref="D13:F13" si="1">SUM(D7:D12)</f>
        <v>22500000</v>
      </c>
      <c r="E13" s="24">
        <f t="shared" si="1"/>
        <v>22000000</v>
      </c>
      <c r="F13" s="25">
        <f t="shared" si="1"/>
        <v>-500000</v>
      </c>
      <c r="G13" s="26"/>
      <c r="H13" s="27"/>
      <c r="I13" s="28"/>
      <c r="J13" s="28"/>
      <c r="K13" s="29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2"/>
      <c r="X13" s="2"/>
      <c r="Y13" s="2"/>
      <c r="Z13" s="2"/>
      <c r="AA13" s="2"/>
      <c r="AB13" s="2"/>
    </row>
    <row r="14" spans="1:28" ht="15.75" customHeight="1">
      <c r="A14" s="2"/>
      <c r="B14" s="2"/>
      <c r="C14" s="2"/>
      <c r="D14" s="2"/>
      <c r="E14" s="2"/>
      <c r="F14" s="2"/>
      <c r="G14" s="30"/>
      <c r="H14" s="50"/>
      <c r="I14" s="42"/>
      <c r="J14" s="42"/>
      <c r="K14" s="26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2"/>
      <c r="X14" s="2"/>
      <c r="Y14" s="2"/>
      <c r="Z14" s="2"/>
      <c r="AA14" s="2"/>
      <c r="AB14" s="2"/>
    </row>
    <row r="15" spans="1:28" ht="15.75" customHeight="1">
      <c r="A15" s="51"/>
      <c r="B15" s="42"/>
      <c r="C15" s="42"/>
      <c r="D15" s="42"/>
      <c r="E15" s="42"/>
      <c r="F15" s="42"/>
      <c r="G15" s="2"/>
      <c r="H15" s="52"/>
      <c r="I15" s="42"/>
      <c r="J15" s="42"/>
      <c r="K15" s="3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5.75" customHeight="1">
      <c r="A17" s="53" t="s">
        <v>16</v>
      </c>
      <c r="B17" s="45"/>
      <c r="C17" s="32" t="s">
        <v>0</v>
      </c>
      <c r="D17" s="32" t="s">
        <v>1</v>
      </c>
      <c r="E17" s="32" t="s">
        <v>2</v>
      </c>
      <c r="F17" s="2"/>
      <c r="G17" s="32" t="s">
        <v>17</v>
      </c>
      <c r="H17" s="32" t="s">
        <v>0</v>
      </c>
      <c r="I17" s="32" t="s">
        <v>1</v>
      </c>
      <c r="J17" s="32" t="s">
        <v>2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5.75" customHeight="1">
      <c r="A18" s="54" t="s">
        <v>18</v>
      </c>
      <c r="B18" s="45"/>
      <c r="C18" s="17">
        <v>5000000</v>
      </c>
      <c r="D18" s="17">
        <v>5000000</v>
      </c>
      <c r="E18" s="17">
        <f t="shared" ref="E18:E31" si="2">C18-D18</f>
        <v>0</v>
      </c>
      <c r="F18" s="2"/>
      <c r="G18" s="33" t="s">
        <v>19</v>
      </c>
      <c r="H18" s="33">
        <v>1000000</v>
      </c>
      <c r="I18" s="33">
        <v>1500000</v>
      </c>
      <c r="J18" s="33">
        <f t="shared" ref="J18:J31" si="3">H18-I18</f>
        <v>-500000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5.75" customHeight="1">
      <c r="A19" s="54" t="s">
        <v>20</v>
      </c>
      <c r="B19" s="45"/>
      <c r="C19" s="17">
        <v>1500000</v>
      </c>
      <c r="D19" s="17">
        <v>2000000</v>
      </c>
      <c r="E19" s="17">
        <f t="shared" si="2"/>
        <v>-500000</v>
      </c>
      <c r="F19" s="2"/>
      <c r="G19" s="33" t="s">
        <v>21</v>
      </c>
      <c r="H19" s="33">
        <v>1500000</v>
      </c>
      <c r="I19" s="33">
        <v>1300000</v>
      </c>
      <c r="J19" s="33">
        <f t="shared" si="3"/>
        <v>200000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5.75" customHeight="1">
      <c r="A20" s="54" t="s">
        <v>22</v>
      </c>
      <c r="B20" s="45"/>
      <c r="C20" s="17"/>
      <c r="D20" s="17"/>
      <c r="E20" s="17">
        <f t="shared" si="2"/>
        <v>0</v>
      </c>
      <c r="F20" s="2"/>
      <c r="G20" s="33"/>
      <c r="H20" s="33"/>
      <c r="I20" s="33"/>
      <c r="J20" s="33">
        <f t="shared" si="3"/>
        <v>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5.75" customHeight="1">
      <c r="A21" s="54" t="s">
        <v>23</v>
      </c>
      <c r="B21" s="45"/>
      <c r="C21" s="17"/>
      <c r="D21" s="17"/>
      <c r="E21" s="17">
        <f t="shared" si="2"/>
        <v>0</v>
      </c>
      <c r="F21" s="2"/>
      <c r="G21" s="33"/>
      <c r="H21" s="33"/>
      <c r="I21" s="33"/>
      <c r="J21" s="33">
        <f t="shared" si="3"/>
        <v>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5.75" customHeight="1">
      <c r="A22" s="54" t="s">
        <v>24</v>
      </c>
      <c r="B22" s="45"/>
      <c r="C22" s="17"/>
      <c r="D22" s="17"/>
      <c r="E22" s="17">
        <f t="shared" si="2"/>
        <v>0</v>
      </c>
      <c r="F22" s="2"/>
      <c r="G22" s="33"/>
      <c r="H22" s="33"/>
      <c r="I22" s="33"/>
      <c r="J22" s="33">
        <f t="shared" si="3"/>
        <v>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5.75" customHeight="1">
      <c r="A23" s="54"/>
      <c r="B23" s="45"/>
      <c r="C23" s="17"/>
      <c r="D23" s="17"/>
      <c r="E23" s="17">
        <f t="shared" si="2"/>
        <v>0</v>
      </c>
      <c r="F23" s="2"/>
      <c r="G23" s="33"/>
      <c r="H23" s="33"/>
      <c r="I23" s="33"/>
      <c r="J23" s="33">
        <f t="shared" si="3"/>
        <v>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5.75" customHeight="1">
      <c r="A24" s="54"/>
      <c r="B24" s="45"/>
      <c r="C24" s="17"/>
      <c r="D24" s="17"/>
      <c r="E24" s="17">
        <f t="shared" si="2"/>
        <v>0</v>
      </c>
      <c r="F24" s="2"/>
      <c r="G24" s="33"/>
      <c r="H24" s="33"/>
      <c r="I24" s="33"/>
      <c r="J24" s="33">
        <f t="shared" si="3"/>
        <v>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5.75" customHeight="1">
      <c r="A25" s="54"/>
      <c r="B25" s="45"/>
      <c r="C25" s="17"/>
      <c r="D25" s="17"/>
      <c r="E25" s="17">
        <f t="shared" si="2"/>
        <v>0</v>
      </c>
      <c r="F25" s="2"/>
      <c r="G25" s="33"/>
      <c r="H25" s="33"/>
      <c r="I25" s="33"/>
      <c r="J25" s="33">
        <f t="shared" si="3"/>
        <v>0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5.75" customHeight="1">
      <c r="A26" s="54"/>
      <c r="B26" s="45"/>
      <c r="C26" s="17"/>
      <c r="D26" s="17"/>
      <c r="E26" s="17">
        <f t="shared" si="2"/>
        <v>0</v>
      </c>
      <c r="F26" s="2"/>
      <c r="G26" s="33"/>
      <c r="H26" s="33"/>
      <c r="I26" s="33"/>
      <c r="J26" s="33">
        <f t="shared" si="3"/>
        <v>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5.75" customHeight="1">
      <c r="A27" s="54"/>
      <c r="B27" s="45"/>
      <c r="C27" s="17"/>
      <c r="D27" s="17"/>
      <c r="E27" s="17">
        <f t="shared" si="2"/>
        <v>0</v>
      </c>
      <c r="F27" s="2"/>
      <c r="G27" s="33"/>
      <c r="H27" s="33"/>
      <c r="I27" s="33"/>
      <c r="J27" s="33">
        <f t="shared" si="3"/>
        <v>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5.75" customHeight="1">
      <c r="A28" s="54"/>
      <c r="B28" s="45"/>
      <c r="C28" s="17"/>
      <c r="D28" s="17"/>
      <c r="E28" s="17">
        <f t="shared" si="2"/>
        <v>0</v>
      </c>
      <c r="F28" s="2"/>
      <c r="G28" s="33"/>
      <c r="H28" s="33"/>
      <c r="I28" s="33"/>
      <c r="J28" s="33">
        <f t="shared" si="3"/>
        <v>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5.75" customHeight="1">
      <c r="A29" s="2"/>
      <c r="B29" s="2"/>
      <c r="C29" s="17"/>
      <c r="D29" s="17"/>
      <c r="E29" s="17">
        <f t="shared" si="2"/>
        <v>0</v>
      </c>
      <c r="F29" s="2"/>
      <c r="G29" s="33"/>
      <c r="H29" s="33"/>
      <c r="I29" s="33"/>
      <c r="J29" s="33">
        <f t="shared" si="3"/>
        <v>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5.75" customHeight="1">
      <c r="A30" s="54"/>
      <c r="B30" s="45"/>
      <c r="C30" s="17"/>
      <c r="D30" s="17"/>
      <c r="E30" s="17">
        <f t="shared" si="2"/>
        <v>0</v>
      </c>
      <c r="F30" s="2"/>
      <c r="G30" s="33"/>
      <c r="H30" s="33"/>
      <c r="I30" s="33"/>
      <c r="J30" s="33">
        <f t="shared" si="3"/>
        <v>0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5.75" customHeight="1">
      <c r="A31" s="54"/>
      <c r="B31" s="45"/>
      <c r="C31" s="17"/>
      <c r="D31" s="17"/>
      <c r="E31" s="17">
        <f t="shared" si="2"/>
        <v>0</v>
      </c>
      <c r="F31" s="2"/>
      <c r="G31" s="33"/>
      <c r="H31" s="33"/>
      <c r="I31" s="33"/>
      <c r="J31" s="33">
        <f t="shared" si="3"/>
        <v>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5.75" customHeight="1">
      <c r="A32" s="55" t="s">
        <v>25</v>
      </c>
      <c r="B32" s="44"/>
      <c r="C32" s="45"/>
      <c r="D32" s="34">
        <f t="shared" ref="D32:E32" si="4">SUM(D18:D31)</f>
        <v>7000000</v>
      </c>
      <c r="E32" s="35">
        <f t="shared" si="4"/>
        <v>-500000</v>
      </c>
      <c r="F32" s="2"/>
      <c r="G32" s="55" t="s">
        <v>25</v>
      </c>
      <c r="H32" s="45"/>
      <c r="I32" s="36">
        <f t="shared" ref="I32:J32" si="5">SUM(I18:I31)</f>
        <v>2800000</v>
      </c>
      <c r="J32" s="37">
        <f t="shared" si="5"/>
        <v>-300000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.75" customHeight="1">
      <c r="A35" s="53" t="s">
        <v>26</v>
      </c>
      <c r="B35" s="45"/>
      <c r="C35" s="32" t="s">
        <v>0</v>
      </c>
      <c r="D35" s="32" t="s">
        <v>1</v>
      </c>
      <c r="E35" s="32" t="s">
        <v>2</v>
      </c>
      <c r="F35" s="2"/>
      <c r="G35" s="32" t="s">
        <v>27</v>
      </c>
      <c r="H35" s="32" t="s">
        <v>0</v>
      </c>
      <c r="I35" s="32" t="s">
        <v>1</v>
      </c>
      <c r="J35" s="32" t="s">
        <v>2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5.75" customHeight="1">
      <c r="A36" s="56" t="s">
        <v>28</v>
      </c>
      <c r="B36" s="45"/>
      <c r="C36" s="38">
        <v>2000000</v>
      </c>
      <c r="D36" s="38">
        <v>2200000</v>
      </c>
      <c r="E36" s="38">
        <f>D36-C36</f>
        <v>200000</v>
      </c>
      <c r="F36" s="2"/>
      <c r="G36" s="33" t="s">
        <v>29</v>
      </c>
      <c r="H36" s="33">
        <v>2000000</v>
      </c>
      <c r="I36" s="33">
        <v>1500000</v>
      </c>
      <c r="J36" s="33">
        <f t="shared" ref="J36:J42" si="6">H36-I36</f>
        <v>500000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5.75" customHeight="1">
      <c r="A37" s="56"/>
      <c r="B37" s="45"/>
      <c r="C37" s="38"/>
      <c r="D37" s="38"/>
      <c r="E37" s="38"/>
      <c r="F37" s="2"/>
      <c r="G37" s="33"/>
      <c r="H37" s="33"/>
      <c r="I37" s="33"/>
      <c r="J37" s="33">
        <f t="shared" si="6"/>
        <v>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5.75" customHeight="1">
      <c r="A38" s="56"/>
      <c r="B38" s="45"/>
      <c r="C38" s="38"/>
      <c r="D38" s="38"/>
      <c r="E38" s="38"/>
      <c r="F38" s="2"/>
      <c r="G38" s="33"/>
      <c r="H38" s="33"/>
      <c r="I38" s="33"/>
      <c r="J38" s="33">
        <f t="shared" si="6"/>
        <v>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5.75" customHeight="1">
      <c r="A39" s="55" t="s">
        <v>25</v>
      </c>
      <c r="B39" s="44"/>
      <c r="C39" s="45"/>
      <c r="D39" s="39">
        <f t="shared" ref="D39:E39" si="7">SUM(D36:D38)</f>
        <v>2200000</v>
      </c>
      <c r="E39" s="40">
        <f t="shared" si="7"/>
        <v>200000</v>
      </c>
      <c r="F39" s="2"/>
      <c r="G39" s="33"/>
      <c r="H39" s="33"/>
      <c r="I39" s="33"/>
      <c r="J39" s="33">
        <f t="shared" si="6"/>
        <v>0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5.75" customHeight="1">
      <c r="A40" s="2"/>
      <c r="B40" s="2"/>
      <c r="C40" s="2"/>
      <c r="D40" s="2"/>
      <c r="E40" s="2"/>
      <c r="F40" s="2"/>
      <c r="G40" s="33"/>
      <c r="H40" s="33"/>
      <c r="I40" s="33"/>
      <c r="J40" s="33">
        <f t="shared" si="6"/>
        <v>0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5.75" customHeight="1">
      <c r="A41" s="53" t="s">
        <v>30</v>
      </c>
      <c r="B41" s="45"/>
      <c r="C41" s="32" t="s">
        <v>0</v>
      </c>
      <c r="D41" s="32" t="s">
        <v>1</v>
      </c>
      <c r="E41" s="32" t="s">
        <v>2</v>
      </c>
      <c r="F41" s="2"/>
      <c r="G41" s="33"/>
      <c r="H41" s="33"/>
      <c r="I41" s="33"/>
      <c r="J41" s="33">
        <f t="shared" si="6"/>
        <v>0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5.75" customHeight="1">
      <c r="A42" s="56" t="s">
        <v>31</v>
      </c>
      <c r="B42" s="45"/>
      <c r="C42" s="38">
        <v>500000</v>
      </c>
      <c r="D42" s="38">
        <v>600000</v>
      </c>
      <c r="E42" s="38">
        <f>D42-C42</f>
        <v>100000</v>
      </c>
      <c r="F42" s="2"/>
      <c r="G42" s="33"/>
      <c r="H42" s="33"/>
      <c r="I42" s="33"/>
      <c r="J42" s="33">
        <f t="shared" si="6"/>
        <v>0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5.75" customHeight="1">
      <c r="A43" s="56"/>
      <c r="B43" s="45"/>
      <c r="C43" s="38"/>
      <c r="D43" s="38"/>
      <c r="E43" s="38"/>
      <c r="F43" s="2"/>
      <c r="G43" s="55" t="s">
        <v>25</v>
      </c>
      <c r="H43" s="45"/>
      <c r="I43" s="36">
        <f t="shared" ref="I43:J43" si="8">SUM(I36:I42)</f>
        <v>1500000</v>
      </c>
      <c r="J43" s="37">
        <f t="shared" si="8"/>
        <v>500000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5.75" customHeight="1">
      <c r="A44" s="56"/>
      <c r="B44" s="45"/>
      <c r="C44" s="38"/>
      <c r="D44" s="38"/>
      <c r="E44" s="3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5.75" customHeight="1">
      <c r="A45" s="55" t="s">
        <v>25</v>
      </c>
      <c r="B45" s="44"/>
      <c r="C45" s="45"/>
      <c r="D45" s="39">
        <f t="shared" ref="D45:E45" si="9">SUM(D42:D44)</f>
        <v>600000</v>
      </c>
      <c r="E45" s="40">
        <f t="shared" si="9"/>
        <v>100000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5.75" customHeight="1">
      <c r="A46" s="2"/>
      <c r="B46" s="2"/>
      <c r="C46" s="2"/>
      <c r="D46" s="2"/>
      <c r="E46" s="2"/>
      <c r="F46" s="2"/>
      <c r="G46" s="32" t="s">
        <v>32</v>
      </c>
      <c r="H46" s="32" t="s">
        <v>0</v>
      </c>
      <c r="I46" s="32" t="s">
        <v>1</v>
      </c>
      <c r="J46" s="32" t="s">
        <v>2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5.75" customHeight="1">
      <c r="A47" s="2"/>
      <c r="B47" s="2"/>
      <c r="C47" s="2"/>
      <c r="D47" s="2"/>
      <c r="E47" s="2"/>
      <c r="F47" s="2"/>
      <c r="G47" s="33" t="s">
        <v>33</v>
      </c>
      <c r="H47" s="33">
        <v>1000000</v>
      </c>
      <c r="I47" s="33">
        <v>1500000</v>
      </c>
      <c r="J47" s="33">
        <f t="shared" ref="J47:J53" si="10">H47-I47</f>
        <v>-500000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5.75" customHeight="1">
      <c r="A48" s="2"/>
      <c r="B48" s="2"/>
      <c r="C48" s="2"/>
      <c r="D48" s="2"/>
      <c r="E48" s="2"/>
      <c r="F48" s="2"/>
      <c r="G48" s="33"/>
      <c r="H48" s="33"/>
      <c r="I48" s="33"/>
      <c r="J48" s="33">
        <f t="shared" si="10"/>
        <v>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5.75" customHeight="1">
      <c r="A49" s="2"/>
      <c r="B49" s="2"/>
      <c r="C49" s="2"/>
      <c r="D49" s="2"/>
      <c r="E49" s="2"/>
      <c r="F49" s="2"/>
      <c r="G49" s="33"/>
      <c r="H49" s="33"/>
      <c r="I49" s="33"/>
      <c r="J49" s="33">
        <f t="shared" si="10"/>
        <v>0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5.75" customHeight="1">
      <c r="A50" s="2"/>
      <c r="B50" s="2"/>
      <c r="C50" s="2"/>
      <c r="D50" s="2"/>
      <c r="E50" s="2"/>
      <c r="F50" s="2"/>
      <c r="G50" s="33"/>
      <c r="H50" s="33"/>
      <c r="I50" s="33"/>
      <c r="J50" s="33">
        <f t="shared" si="10"/>
        <v>0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5.75" customHeight="1">
      <c r="A51" s="2"/>
      <c r="B51" s="2"/>
      <c r="C51" s="2"/>
      <c r="D51" s="2"/>
      <c r="E51" s="2"/>
      <c r="F51" s="2"/>
      <c r="G51" s="33"/>
      <c r="H51" s="33"/>
      <c r="I51" s="33"/>
      <c r="J51" s="33">
        <f t="shared" si="10"/>
        <v>0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5.75" customHeight="1">
      <c r="A52" s="2"/>
      <c r="B52" s="2"/>
      <c r="C52" s="2"/>
      <c r="D52" s="2"/>
      <c r="E52" s="2"/>
      <c r="F52" s="2"/>
      <c r="G52" s="33"/>
      <c r="H52" s="33"/>
      <c r="I52" s="33"/>
      <c r="J52" s="33">
        <f t="shared" si="10"/>
        <v>0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5.75" customHeight="1">
      <c r="A53" s="2"/>
      <c r="B53" s="2"/>
      <c r="C53" s="2"/>
      <c r="D53" s="2"/>
      <c r="E53" s="2"/>
      <c r="F53" s="2"/>
      <c r="G53" s="33"/>
      <c r="H53" s="33"/>
      <c r="I53" s="33"/>
      <c r="J53" s="33">
        <f t="shared" si="10"/>
        <v>0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5.75" customHeight="1">
      <c r="A54" s="2"/>
      <c r="B54" s="2"/>
      <c r="C54" s="2"/>
      <c r="D54" s="2"/>
      <c r="E54" s="2"/>
      <c r="F54" s="2"/>
      <c r="G54" s="55" t="s">
        <v>25</v>
      </c>
      <c r="H54" s="45"/>
      <c r="I54" s="36">
        <f t="shared" ref="I54:J54" si="11">SUM(I47:I53)</f>
        <v>1500000</v>
      </c>
      <c r="J54" s="37">
        <f t="shared" si="11"/>
        <v>-500000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</sheetData>
  <mergeCells count="42">
    <mergeCell ref="A41:B41"/>
    <mergeCell ref="A42:B42"/>
    <mergeCell ref="A35:B35"/>
    <mergeCell ref="A36:B36"/>
    <mergeCell ref="A37:B37"/>
    <mergeCell ref="A38:B38"/>
    <mergeCell ref="A39:C39"/>
    <mergeCell ref="A43:B43"/>
    <mergeCell ref="G43:H43"/>
    <mergeCell ref="A44:B44"/>
    <mergeCell ref="A45:C45"/>
    <mergeCell ref="G54:H54"/>
    <mergeCell ref="A32:C32"/>
    <mergeCell ref="G32:H32"/>
    <mergeCell ref="A24:B24"/>
    <mergeCell ref="A25:B25"/>
    <mergeCell ref="A26:B26"/>
    <mergeCell ref="A27:B27"/>
    <mergeCell ref="A28:B28"/>
    <mergeCell ref="A30:B30"/>
    <mergeCell ref="A31:B31"/>
    <mergeCell ref="A19:B19"/>
    <mergeCell ref="A20:B20"/>
    <mergeCell ref="A21:B21"/>
    <mergeCell ref="A22:B22"/>
    <mergeCell ref="A23:B23"/>
    <mergeCell ref="H14:J14"/>
    <mergeCell ref="A15:F15"/>
    <mergeCell ref="H15:J15"/>
    <mergeCell ref="A17:B17"/>
    <mergeCell ref="A18:B18"/>
    <mergeCell ref="A10:C10"/>
    <mergeCell ref="A11:C11"/>
    <mergeCell ref="A12:C12"/>
    <mergeCell ref="A13:C13"/>
    <mergeCell ref="A2:L3"/>
    <mergeCell ref="A5:C5"/>
    <mergeCell ref="A6:F6"/>
    <mergeCell ref="A7:C7"/>
    <mergeCell ref="G7:H9"/>
    <mergeCell ref="A8:C8"/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Theo dõi chi tiêu cá nhân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HQO Office</cp:lastModifiedBy>
  <dcterms:modified xsi:type="dcterms:W3CDTF">2025-08-08T09:31:23Z</dcterms:modified>
</cp:coreProperties>
</file>